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9155" windowHeight="12075"/>
  </bookViews>
  <sheets>
    <sheet name="Neye ihtiyacım var" sheetId="2" r:id="rId1"/>
    <sheet name="tablolar" sheetId="1" r:id="rId2"/>
  </sheets>
  <calcPr calcId="125725"/>
</workbook>
</file>

<file path=xl/calcChain.xml><?xml version="1.0" encoding="utf-8"?>
<calcChain xmlns="http://schemas.openxmlformats.org/spreadsheetml/2006/main">
  <c r="F37" i="2"/>
  <c r="G37"/>
  <c r="H37"/>
  <c r="I37"/>
  <c r="J37"/>
  <c r="K37"/>
  <c r="E37"/>
  <c r="F31"/>
  <c r="G31"/>
  <c r="H31"/>
  <c r="I31"/>
  <c r="J31"/>
  <c r="K31"/>
  <c r="E31"/>
  <c r="F24"/>
  <c r="G24"/>
  <c r="H24"/>
  <c r="I24"/>
  <c r="J24"/>
  <c r="K24"/>
  <c r="E24"/>
  <c r="F17"/>
  <c r="G17"/>
  <c r="H17"/>
  <c r="I17"/>
  <c r="J17"/>
  <c r="K17"/>
  <c r="E17"/>
  <c r="F10"/>
  <c r="G10"/>
  <c r="H10"/>
  <c r="I10"/>
  <c r="J10"/>
  <c r="K10"/>
  <c r="E10"/>
  <c r="F3"/>
  <c r="G3"/>
  <c r="H3"/>
  <c r="I3"/>
  <c r="J3"/>
  <c r="K3"/>
  <c r="D7"/>
  <c r="D6" s="1"/>
  <c r="D5" s="1"/>
  <c r="G2"/>
  <c r="H2"/>
  <c r="I2"/>
  <c r="J2"/>
  <c r="K2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L11"/>
  <c r="J11"/>
  <c r="H11"/>
  <c r="F11"/>
  <c r="D11"/>
  <c r="D38"/>
  <c r="D18"/>
  <c r="D32"/>
  <c r="J33"/>
  <c r="L32"/>
  <c r="L42"/>
  <c r="L41"/>
  <c r="L40"/>
  <c r="L39"/>
  <c r="L38"/>
  <c r="L36"/>
  <c r="L35"/>
  <c r="L34"/>
  <c r="L33"/>
  <c r="J32"/>
  <c r="J34"/>
  <c r="J35"/>
  <c r="J36"/>
  <c r="J38"/>
  <c r="J39"/>
  <c r="J40"/>
  <c r="J41"/>
  <c r="J42"/>
  <c r="H32"/>
  <c r="H33"/>
  <c r="H34"/>
  <c r="H35"/>
  <c r="H36"/>
  <c r="H38"/>
  <c r="H39"/>
  <c r="H40"/>
  <c r="H41"/>
  <c r="H42"/>
  <c r="F32"/>
  <c r="F33"/>
  <c r="F34"/>
  <c r="F35"/>
  <c r="F36"/>
  <c r="F38"/>
  <c r="F39"/>
  <c r="F40"/>
  <c r="F41"/>
  <c r="F42"/>
  <c r="D33"/>
  <c r="D34"/>
  <c r="D35"/>
  <c r="D36"/>
  <c r="D39"/>
  <c r="D40"/>
  <c r="D41"/>
  <c r="D42"/>
  <c r="L30"/>
  <c r="J30"/>
  <c r="H30"/>
  <c r="F30"/>
  <c r="D30"/>
  <c r="L29"/>
  <c r="J29"/>
  <c r="H29"/>
  <c r="F29"/>
  <c r="D29"/>
  <c r="L28"/>
  <c r="J28"/>
  <c r="H28"/>
  <c r="F28"/>
  <c r="D28"/>
  <c r="L27"/>
  <c r="J27"/>
  <c r="H27"/>
  <c r="F27"/>
  <c r="D27"/>
  <c r="L26"/>
  <c r="J26"/>
  <c r="H26"/>
  <c r="F26"/>
  <c r="D26"/>
  <c r="L25"/>
  <c r="J25"/>
  <c r="H25"/>
  <c r="F25"/>
  <c r="D25"/>
  <c r="L23"/>
  <c r="J23"/>
  <c r="H23"/>
  <c r="F23"/>
  <c r="D23"/>
  <c r="L4"/>
  <c r="L10" s="1"/>
  <c r="L22"/>
  <c r="L18"/>
  <c r="F18"/>
  <c r="H18"/>
  <c r="J18"/>
  <c r="D19"/>
  <c r="F19"/>
  <c r="H19"/>
  <c r="J19"/>
  <c r="L19"/>
  <c r="D20"/>
  <c r="F20"/>
  <c r="H20"/>
  <c r="J20"/>
  <c r="L20"/>
  <c r="D21"/>
  <c r="J22"/>
  <c r="H22"/>
  <c r="F22"/>
  <c r="D22"/>
  <c r="L21"/>
  <c r="J21"/>
  <c r="H21"/>
  <c r="F21"/>
  <c r="L9"/>
  <c r="L8"/>
  <c r="L7"/>
  <c r="L6"/>
  <c r="L5"/>
  <c r="J9"/>
  <c r="J8"/>
  <c r="J7"/>
  <c r="J6"/>
  <c r="J5"/>
  <c r="J4"/>
  <c r="H9"/>
  <c r="H8"/>
  <c r="H7"/>
  <c r="H6"/>
  <c r="H5"/>
  <c r="H4"/>
  <c r="F9"/>
  <c r="F8"/>
  <c r="F7"/>
  <c r="F6"/>
  <c r="F5"/>
  <c r="F4"/>
  <c r="D8"/>
  <c r="D9"/>
  <c r="B17" i="1"/>
  <c r="F18"/>
  <c r="F19"/>
  <c r="F20"/>
  <c r="F17"/>
  <c r="E18"/>
  <c r="E19"/>
  <c r="E20"/>
  <c r="E17"/>
  <c r="D18"/>
  <c r="D19"/>
  <c r="D20"/>
  <c r="D17"/>
  <c r="C18"/>
  <c r="C19"/>
  <c r="C20"/>
  <c r="C17"/>
  <c r="B18"/>
  <c r="B19"/>
  <c r="B20"/>
  <c r="K5"/>
  <c r="K4"/>
  <c r="K3"/>
  <c r="K2"/>
  <c r="I5"/>
  <c r="I4"/>
  <c r="I3"/>
  <c r="I2"/>
  <c r="G5"/>
  <c r="G4"/>
  <c r="G3"/>
  <c r="G2"/>
  <c r="E2"/>
  <c r="E3"/>
  <c r="E4"/>
  <c r="E5"/>
  <c r="C3"/>
  <c r="C4"/>
  <c r="C5"/>
  <c r="C2"/>
  <c r="F2" i="2" l="1"/>
  <c r="D4"/>
  <c r="L17"/>
  <c r="L24"/>
  <c r="L37"/>
  <c r="L31"/>
  <c r="L43"/>
  <c r="E3" l="1"/>
  <c r="E2"/>
</calcChain>
</file>

<file path=xl/sharedStrings.xml><?xml version="1.0" encoding="utf-8"?>
<sst xmlns="http://schemas.openxmlformats.org/spreadsheetml/2006/main" count="65" uniqueCount="28">
  <si>
    <t xml:space="preserve">Shipments (millions) </t>
  </si>
  <si>
    <t>Netbooklar</t>
  </si>
  <si>
    <t>Tabletler</t>
  </si>
  <si>
    <t>Toplam</t>
  </si>
  <si>
    <t>Masaüstüler</t>
  </si>
  <si>
    <t>Dizüstüler</t>
  </si>
  <si>
    <t>Tablet</t>
  </si>
  <si>
    <t>Dizüstü</t>
  </si>
  <si>
    <t>Netbook</t>
  </si>
  <si>
    <t>Kullanım Alanı</t>
  </si>
  <si>
    <t>İşyeri - Çalışma</t>
  </si>
  <si>
    <t>Dosya Düzenleme (MS office vb)</t>
  </si>
  <si>
    <t>Yüksek performans yazılımları</t>
  </si>
  <si>
    <t>İnternet-video</t>
  </si>
  <si>
    <t>Not alma</t>
  </si>
  <si>
    <t>Ev - Oturma Alanları</t>
  </si>
  <si>
    <t>İnternet</t>
  </si>
  <si>
    <t>Video</t>
  </si>
  <si>
    <t>Ev - Yatak Odası</t>
  </si>
  <si>
    <t>Yolculuk - Ayakta</t>
  </si>
  <si>
    <t>Yolculuk - oturarak</t>
  </si>
  <si>
    <t>Eposta okuma</t>
  </si>
  <si>
    <t>Masaüstü</t>
  </si>
  <si>
    <t>Sunum</t>
  </si>
  <si>
    <t>Not alma (Toplantıda )</t>
  </si>
  <si>
    <t>ihtiyacınız --&gt;&gt;</t>
  </si>
  <si>
    <t>Ev - Çalışma Alanları</t>
  </si>
  <si>
    <t>Kullanım sıklığı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</si>
</sst>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7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Font="1"/>
    <xf numFmtId="0" fontId="0" fillId="0" borderId="4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10" fontId="0" fillId="0" borderId="2" xfId="0" applyNumberFormat="1" applyFont="1" applyBorder="1" applyAlignment="1">
      <alignment horizontal="center" wrapText="1"/>
    </xf>
    <xf numFmtId="10" fontId="0" fillId="0" borderId="3" xfId="0" applyNumberFormat="1" applyFont="1" applyBorder="1" applyAlignment="1">
      <alignment horizontal="center" wrapText="1"/>
    </xf>
    <xf numFmtId="9" fontId="0" fillId="0" borderId="2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indent="1"/>
    </xf>
    <xf numFmtId="0" fontId="1" fillId="3" borderId="0" xfId="3"/>
    <xf numFmtId="0" fontId="2" fillId="0" borderId="1" xfId="1"/>
    <xf numFmtId="0" fontId="0" fillId="0" borderId="0" xfId="0" applyAlignment="1">
      <alignment horizontal="center" vertical="center"/>
    </xf>
    <xf numFmtId="0" fontId="2" fillId="4" borderId="1" xfId="1" applyFill="1" applyAlignment="1">
      <alignment textRotation="45" wrapText="1"/>
    </xf>
    <xf numFmtId="0" fontId="1" fillId="4" borderId="0" xfId="3" applyFill="1"/>
    <xf numFmtId="0" fontId="0" fillId="4" borderId="0" xfId="0" applyFill="1" applyAlignment="1">
      <alignment horizontal="left" indent="1"/>
    </xf>
    <xf numFmtId="0" fontId="0" fillId="4" borderId="0" xfId="0" applyFill="1"/>
    <xf numFmtId="1" fontId="1" fillId="4" borderId="0" xfId="3" applyNumberFormat="1" applyFill="1" applyAlignment="1">
      <alignment horizontal="center" vertical="center"/>
    </xf>
    <xf numFmtId="0" fontId="1" fillId="2" borderId="1" xfId="2" applyBorder="1" applyAlignment="1">
      <alignment horizontal="center" vertical="center"/>
    </xf>
    <xf numFmtId="0" fontId="1" fillId="2" borderId="0" xfId="2" applyAlignment="1">
      <alignment horizontal="center" vertical="center"/>
    </xf>
    <xf numFmtId="1" fontId="0" fillId="4" borderId="0" xfId="0" applyNumberForma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0" fontId="0" fillId="2" borderId="1" xfId="2" applyFont="1" applyBorder="1" applyAlignment="1">
      <alignment horizontal="left" vertical="center"/>
    </xf>
    <xf numFmtId="0" fontId="0" fillId="3" borderId="0" xfId="3" applyFont="1"/>
    <xf numFmtId="0" fontId="1" fillId="3" borderId="0" xfId="3" applyAlignment="1">
      <alignment horizontal="center"/>
    </xf>
    <xf numFmtId="0" fontId="2" fillId="0" borderId="1" xfId="1" applyAlignment="1">
      <alignment horizontal="center" textRotation="90" wrapText="1"/>
    </xf>
    <xf numFmtId="0" fontId="2" fillId="4" borderId="1" xfId="1" applyFill="1" applyAlignment="1">
      <alignment textRotation="90" wrapText="1"/>
    </xf>
    <xf numFmtId="0" fontId="2" fillId="0" borderId="1" xfId="1" applyAlignment="1">
      <alignment textRotation="90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9" fontId="1" fillId="2" borderId="1" xfId="2" applyNumberFormat="1" applyBorder="1" applyAlignment="1">
      <alignment horizontal="center" vertical="center"/>
    </xf>
    <xf numFmtId="9" fontId="1" fillId="3" borderId="0" xfId="3" applyNumberFormat="1" applyAlignment="1">
      <alignment horizontal="center" vertical="center"/>
    </xf>
    <xf numFmtId="10" fontId="0" fillId="4" borderId="0" xfId="0" applyNumberFormat="1" applyFill="1" applyAlignment="1">
      <alignment horizontal="left" indent="1"/>
    </xf>
    <xf numFmtId="10" fontId="1" fillId="3" borderId="0" xfId="3" applyNumberFormat="1" applyAlignment="1">
      <alignment horizontal="center"/>
    </xf>
  </cellXfs>
  <cellStyles count="4">
    <cellStyle name="40% - Accent2" xfId="2" builtinId="35"/>
    <cellStyle name="40% - Accent3" xfId="3" builtinId="39"/>
    <cellStyle name="Heading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/>
      <c:scatterChart>
        <c:scatterStyle val="lineMarker"/>
        <c:ser>
          <c:idx val="0"/>
          <c:order val="0"/>
          <c:tx>
            <c:strRef>
              <c:f>tablolar!$A$9</c:f>
              <c:strCache>
                <c:ptCount val="1"/>
                <c:pt idx="0">
                  <c:v>Masaüstüler</c:v>
                </c:pt>
              </c:strCache>
            </c:strRef>
          </c:tx>
          <c:xVal>
            <c:numRef>
              <c:f>tablolar!$B$8:$F$8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tablolar!$B$9:$F$9</c:f>
              <c:numCache>
                <c:formatCode>General</c:formatCode>
                <c:ptCount val="5"/>
                <c:pt idx="0">
                  <c:v>136</c:v>
                </c:pt>
                <c:pt idx="1">
                  <c:v>146</c:v>
                </c:pt>
                <c:pt idx="2">
                  <c:v>152</c:v>
                </c:pt>
                <c:pt idx="3">
                  <c:v>157</c:v>
                </c:pt>
                <c:pt idx="4">
                  <c:v>159</c:v>
                </c:pt>
              </c:numCache>
            </c:numRef>
          </c:yVal>
        </c:ser>
        <c:ser>
          <c:idx val="1"/>
          <c:order val="1"/>
          <c:tx>
            <c:strRef>
              <c:f>tablolar!$A$10</c:f>
              <c:strCache>
                <c:ptCount val="1"/>
                <c:pt idx="0">
                  <c:v>Dizüstüler</c:v>
                </c:pt>
              </c:strCache>
            </c:strRef>
          </c:tx>
          <c:xVal>
            <c:numRef>
              <c:f>tablolar!$B$8:$F$8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tablolar!$B$10:$F$10</c:f>
              <c:numCache>
                <c:formatCode>General</c:formatCode>
                <c:ptCount val="5"/>
                <c:pt idx="0">
                  <c:v>135</c:v>
                </c:pt>
                <c:pt idx="1">
                  <c:v>164</c:v>
                </c:pt>
                <c:pt idx="2">
                  <c:v>189</c:v>
                </c:pt>
                <c:pt idx="3">
                  <c:v>210</c:v>
                </c:pt>
                <c:pt idx="4">
                  <c:v>232</c:v>
                </c:pt>
              </c:numCache>
            </c:numRef>
          </c:yVal>
        </c:ser>
        <c:ser>
          <c:idx val="2"/>
          <c:order val="2"/>
          <c:tx>
            <c:strRef>
              <c:f>tablolar!$A$11</c:f>
              <c:strCache>
                <c:ptCount val="1"/>
                <c:pt idx="0">
                  <c:v>Netbooklar</c:v>
                </c:pt>
              </c:strCache>
            </c:strRef>
          </c:tx>
          <c:xVal>
            <c:numRef>
              <c:f>tablolar!$B$8:$F$8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tablolar!$B$11:$F$11</c:f>
              <c:numCache>
                <c:formatCode>General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29</c:v>
                </c:pt>
                <c:pt idx="3">
                  <c:v>26</c:v>
                </c:pt>
                <c:pt idx="4">
                  <c:v>27</c:v>
                </c:pt>
              </c:numCache>
            </c:numRef>
          </c:yVal>
        </c:ser>
        <c:ser>
          <c:idx val="3"/>
          <c:order val="3"/>
          <c:tx>
            <c:strRef>
              <c:f>tablolar!$A$12</c:f>
              <c:strCache>
                <c:ptCount val="1"/>
                <c:pt idx="0">
                  <c:v>Tabletler</c:v>
                </c:pt>
              </c:strCache>
            </c:strRef>
          </c:tx>
          <c:xVal>
            <c:numRef>
              <c:f>tablolar!$B$8:$F$8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xVal>
          <c:yVal>
            <c:numRef>
              <c:f>tablolar!$B$12:$F$12</c:f>
              <c:numCache>
                <c:formatCode>General</c:formatCode>
                <c:ptCount val="5"/>
                <c:pt idx="0">
                  <c:v>0</c:v>
                </c:pt>
                <c:pt idx="1">
                  <c:v>16</c:v>
                </c:pt>
                <c:pt idx="2">
                  <c:v>55</c:v>
                </c:pt>
                <c:pt idx="3">
                  <c:v>85</c:v>
                </c:pt>
                <c:pt idx="4">
                  <c:v>102</c:v>
                </c:pt>
              </c:numCache>
            </c:numRef>
          </c:yVal>
        </c:ser>
        <c:axId val="69495040"/>
        <c:axId val="69587328"/>
      </c:scatterChart>
      <c:valAx>
        <c:axId val="69495040"/>
        <c:scaling>
          <c:orientation val="minMax"/>
        </c:scaling>
        <c:axPos val="b"/>
        <c:numFmt formatCode="General" sourceLinked="1"/>
        <c:tickLblPos val="nextTo"/>
        <c:crossAx val="69587328"/>
        <c:crosses val="autoZero"/>
        <c:crossBetween val="midCat"/>
      </c:valAx>
      <c:valAx>
        <c:axId val="69587328"/>
        <c:scaling>
          <c:orientation val="minMax"/>
        </c:scaling>
        <c:axPos val="l"/>
        <c:majorGridlines/>
        <c:numFmt formatCode="General" sourceLinked="1"/>
        <c:tickLblPos val="nextTo"/>
        <c:crossAx val="69495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plotArea>
      <c:layout/>
      <c:areaChart>
        <c:grouping val="percentStacked"/>
        <c:ser>
          <c:idx val="0"/>
          <c:order val="0"/>
          <c:tx>
            <c:strRef>
              <c:f>tablolar!$A$17</c:f>
              <c:strCache>
                <c:ptCount val="1"/>
                <c:pt idx="0">
                  <c:v>Masaüstüler</c:v>
                </c:pt>
              </c:strCache>
            </c:strRef>
          </c:tx>
          <c:dLbls>
            <c:showVal val="1"/>
          </c:dLbls>
          <c:cat>
            <c:numRef>
              <c:f>tablolar!$B$16:$F$16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tablolar!$B$17:$F$17</c:f>
              <c:numCache>
                <c:formatCode>0%</c:formatCode>
                <c:ptCount val="5"/>
                <c:pt idx="0">
                  <c:v>0.4459016393442623</c:v>
                </c:pt>
                <c:pt idx="1">
                  <c:v>0.40331491712707185</c:v>
                </c:pt>
                <c:pt idx="2">
                  <c:v>0.35764705882352943</c:v>
                </c:pt>
                <c:pt idx="3">
                  <c:v>0.32845188284518828</c:v>
                </c:pt>
                <c:pt idx="4">
                  <c:v>0.30635838150289019</c:v>
                </c:pt>
              </c:numCache>
            </c:numRef>
          </c:val>
        </c:ser>
        <c:ser>
          <c:idx val="1"/>
          <c:order val="1"/>
          <c:tx>
            <c:strRef>
              <c:f>tablolar!$A$18</c:f>
              <c:strCache>
                <c:ptCount val="1"/>
                <c:pt idx="0">
                  <c:v>Dizüstüler</c:v>
                </c:pt>
              </c:strCache>
            </c:strRef>
          </c:tx>
          <c:dLbls>
            <c:showVal val="1"/>
          </c:dLbls>
          <c:cat>
            <c:numRef>
              <c:f>tablolar!$B$16:$F$16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tablolar!$B$18:$F$18</c:f>
              <c:numCache>
                <c:formatCode>0%</c:formatCode>
                <c:ptCount val="5"/>
                <c:pt idx="0">
                  <c:v>0.44262295081967212</c:v>
                </c:pt>
                <c:pt idx="1">
                  <c:v>0.45303867403314918</c:v>
                </c:pt>
                <c:pt idx="2">
                  <c:v>0.44470588235294117</c:v>
                </c:pt>
                <c:pt idx="3">
                  <c:v>0.43933054393305437</c:v>
                </c:pt>
                <c:pt idx="4">
                  <c:v>0.44701348747591524</c:v>
                </c:pt>
              </c:numCache>
            </c:numRef>
          </c:val>
        </c:ser>
        <c:ser>
          <c:idx val="2"/>
          <c:order val="2"/>
          <c:tx>
            <c:strRef>
              <c:f>tablolar!$A$19</c:f>
              <c:strCache>
                <c:ptCount val="1"/>
                <c:pt idx="0">
                  <c:v>Netbooklar</c:v>
                </c:pt>
              </c:strCache>
            </c:strRef>
          </c:tx>
          <c:dLbls>
            <c:showVal val="1"/>
          </c:dLbls>
          <c:cat>
            <c:numRef>
              <c:f>tablolar!$B$16:$F$16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tablolar!$B$19:$F$19</c:f>
              <c:numCache>
                <c:formatCode>0%</c:formatCode>
                <c:ptCount val="5"/>
                <c:pt idx="0">
                  <c:v>0.11147540983606558</c:v>
                </c:pt>
                <c:pt idx="1">
                  <c:v>9.9447513812154692E-2</c:v>
                </c:pt>
                <c:pt idx="2">
                  <c:v>6.8235294117647061E-2</c:v>
                </c:pt>
                <c:pt idx="3">
                  <c:v>5.4393305439330547E-2</c:v>
                </c:pt>
                <c:pt idx="4">
                  <c:v>5.2023121387283239E-2</c:v>
                </c:pt>
              </c:numCache>
            </c:numRef>
          </c:val>
        </c:ser>
        <c:ser>
          <c:idx val="3"/>
          <c:order val="3"/>
          <c:tx>
            <c:strRef>
              <c:f>tablolar!$A$20</c:f>
              <c:strCache>
                <c:ptCount val="1"/>
                <c:pt idx="0">
                  <c:v>Tabletler</c:v>
                </c:pt>
              </c:strCache>
            </c:strRef>
          </c:tx>
          <c:dLbls>
            <c:showVal val="1"/>
          </c:dLbls>
          <c:cat>
            <c:numRef>
              <c:f>tablolar!$B$16:$F$16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tablolar!$B$20:$F$20</c:f>
              <c:numCache>
                <c:formatCode>0%</c:formatCode>
                <c:ptCount val="5"/>
                <c:pt idx="0">
                  <c:v>0</c:v>
                </c:pt>
                <c:pt idx="1">
                  <c:v>4.4198895027624308E-2</c:v>
                </c:pt>
                <c:pt idx="2">
                  <c:v>0.12941176470588237</c:v>
                </c:pt>
                <c:pt idx="3">
                  <c:v>0.17782426778242677</c:v>
                </c:pt>
                <c:pt idx="4">
                  <c:v>0.19653179190751446</c:v>
                </c:pt>
              </c:numCache>
            </c:numRef>
          </c:val>
        </c:ser>
        <c:axId val="72317568"/>
        <c:axId val="72319744"/>
      </c:areaChart>
      <c:catAx>
        <c:axId val="72317568"/>
        <c:scaling>
          <c:orientation val="minMax"/>
        </c:scaling>
        <c:axPos val="b"/>
        <c:numFmt formatCode="General" sourceLinked="1"/>
        <c:tickLblPos val="nextTo"/>
        <c:crossAx val="72319744"/>
        <c:crosses val="autoZero"/>
        <c:auto val="1"/>
        <c:lblAlgn val="ctr"/>
        <c:lblOffset val="100"/>
      </c:catAx>
      <c:valAx>
        <c:axId val="72319744"/>
        <c:scaling>
          <c:orientation val="minMax"/>
        </c:scaling>
        <c:axPos val="l"/>
        <c:majorGridlines/>
        <c:numFmt formatCode="0%" sourceLinked="1"/>
        <c:tickLblPos val="nextTo"/>
        <c:crossAx val="723175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22</xdr:row>
      <xdr:rowOff>28575</xdr:rowOff>
    </xdr:from>
    <xdr:to>
      <xdr:col>17</xdr:col>
      <xdr:colOff>295275</xdr:colOff>
      <xdr:row>36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180977</xdr:colOff>
      <xdr:row>21</xdr:row>
      <xdr:rowOff>161925</xdr:rowOff>
    </xdr:from>
    <xdr:to>
      <xdr:col>9</xdr:col>
      <xdr:colOff>200026</xdr:colOff>
      <xdr:row>37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3"/>
  <sheetViews>
    <sheetView tabSelected="1" zoomScale="85" zoomScaleNormal="85" workbookViewId="0">
      <selection activeCell="R10" sqref="R10"/>
    </sheetView>
  </sheetViews>
  <sheetFormatPr defaultRowHeight="15"/>
  <cols>
    <col min="2" max="2" width="31.5703125" bestFit="1" customWidth="1"/>
    <col min="3" max="3" width="4.42578125" style="31" bestFit="1" customWidth="1"/>
    <col min="4" max="4" width="5.28515625" style="26" hidden="1" customWidth="1"/>
    <col min="5" max="5" width="5.7109375" bestFit="1" customWidth="1"/>
    <col min="6" max="6" width="4.28515625" style="26" hidden="1" customWidth="1"/>
    <col min="7" max="7" width="5.7109375" bestFit="1" customWidth="1"/>
    <col min="8" max="8" width="5.28515625" style="26" hidden="1" customWidth="1"/>
    <col min="9" max="9" width="4.7109375" bestFit="1" customWidth="1"/>
    <col min="10" max="10" width="5.28515625" style="26" hidden="1" customWidth="1"/>
    <col min="11" max="11" width="4.7109375" bestFit="1" customWidth="1"/>
    <col min="12" max="12" width="5.28515625" style="26" hidden="1" customWidth="1"/>
    <col min="13" max="13" width="3" hidden="1" customWidth="1"/>
  </cols>
  <sheetData>
    <row r="1" spans="2:13" ht="93" customHeight="1" thickBot="1">
      <c r="B1" s="21" t="s">
        <v>9</v>
      </c>
      <c r="C1" s="36" t="s">
        <v>27</v>
      </c>
      <c r="D1" s="37"/>
      <c r="E1" s="38" t="s">
        <v>22</v>
      </c>
      <c r="F1" s="37"/>
      <c r="G1" s="38" t="s">
        <v>6</v>
      </c>
      <c r="H1" s="37"/>
      <c r="I1" s="38" t="s">
        <v>7</v>
      </c>
      <c r="J1" s="37"/>
      <c r="K1" s="38" t="s">
        <v>8</v>
      </c>
      <c r="L1" s="23"/>
    </row>
    <row r="2" spans="2:13" s="29" customFormat="1" ht="16.5" thickTop="1" thickBot="1">
      <c r="B2" s="33" t="s">
        <v>25</v>
      </c>
      <c r="C2" s="28"/>
      <c r="D2" s="28"/>
      <c r="E2" s="43">
        <f>SUM(D4:D9,D11:D16,D18:D23,D25:D30,D32:D36,D38:D42)/($L$17+$L$24+$L$31+$L$37+$L$43+$L$10)</f>
        <v>0.78881987577639756</v>
      </c>
      <c r="F2" s="43">
        <f t="shared" ref="F2:K2" si="0">SUM(E4:E9,E11:E16,E18:E23,E25:E30,E32:E36,E38:E42)/($L$17+$L$24+$L$31+$L$37+$L$43+$L$10)</f>
        <v>5.5900621118012424E-2</v>
      </c>
      <c r="G2" s="43">
        <f t="shared" si="0"/>
        <v>0.32298136645962733</v>
      </c>
      <c r="H2" s="43">
        <f t="shared" si="0"/>
        <v>0.10248447204968944</v>
      </c>
      <c r="I2" s="43">
        <f t="shared" si="0"/>
        <v>0.67763975155279499</v>
      </c>
      <c r="J2" s="43">
        <f t="shared" si="0"/>
        <v>8.1987577639751549E-2</v>
      </c>
      <c r="K2" s="43">
        <f t="shared" si="0"/>
        <v>0.38881987577639754</v>
      </c>
      <c r="L2" s="28"/>
    </row>
    <row r="3" spans="2:13" ht="15.75" thickTop="1">
      <c r="B3" s="20" t="s">
        <v>10</v>
      </c>
      <c r="C3" s="35"/>
      <c r="D3" s="24"/>
      <c r="E3" s="44">
        <f>SUM(D4:D9)/$L$10</f>
        <v>0.91743119266055051</v>
      </c>
      <c r="F3" s="44">
        <f t="shared" ref="F3:K3" si="1">SUM(E4:E9)/$L$10</f>
        <v>3.669724770642202E-2</v>
      </c>
      <c r="G3" s="44">
        <f t="shared" si="1"/>
        <v>0.20917431192660552</v>
      </c>
      <c r="H3" s="44">
        <f t="shared" si="1"/>
        <v>2.2018348623853212E-2</v>
      </c>
      <c r="I3" s="44">
        <f t="shared" si="1"/>
        <v>0.76146788990825687</v>
      </c>
      <c r="J3" s="44">
        <f t="shared" si="1"/>
        <v>4.7706422018348627E-2</v>
      </c>
      <c r="K3" s="44">
        <f t="shared" si="1"/>
        <v>0.41467889908256883</v>
      </c>
      <c r="L3" s="27"/>
    </row>
    <row r="4" spans="2:13">
      <c r="B4" s="19" t="s">
        <v>21</v>
      </c>
      <c r="C4" s="31">
        <v>8</v>
      </c>
      <c r="D4" s="25">
        <f>E4*$C4</f>
        <v>80</v>
      </c>
      <c r="E4" s="22">
        <v>10</v>
      </c>
      <c r="F4" s="25">
        <f>G4*$C4</f>
        <v>56</v>
      </c>
      <c r="G4" s="22">
        <v>7</v>
      </c>
      <c r="H4" s="25">
        <f>I4*$C4</f>
        <v>72</v>
      </c>
      <c r="I4" s="22">
        <v>9</v>
      </c>
      <c r="J4" s="25">
        <f>K4*$C4</f>
        <v>56</v>
      </c>
      <c r="K4" s="22">
        <v>7</v>
      </c>
      <c r="L4" s="25">
        <f>M4*$C4</f>
        <v>80</v>
      </c>
      <c r="M4">
        <v>10</v>
      </c>
    </row>
    <row r="5" spans="2:13">
      <c r="B5" s="19" t="s">
        <v>11</v>
      </c>
      <c r="C5" s="31">
        <v>40</v>
      </c>
      <c r="D5" s="25">
        <f t="shared" ref="D5:F9" si="2">E5*$C5</f>
        <v>400</v>
      </c>
      <c r="E5" s="22">
        <v>10</v>
      </c>
      <c r="F5" s="25">
        <f t="shared" si="2"/>
        <v>80</v>
      </c>
      <c r="G5" s="22">
        <v>2</v>
      </c>
      <c r="H5" s="25">
        <f t="shared" ref="H5" si="3">I5*$C5</f>
        <v>320</v>
      </c>
      <c r="I5" s="22">
        <v>8</v>
      </c>
      <c r="J5" s="25">
        <f t="shared" ref="J5" si="4">K5*$C5</f>
        <v>240</v>
      </c>
      <c r="K5" s="22">
        <v>6</v>
      </c>
      <c r="L5" s="25">
        <f t="shared" ref="L5" si="5">M5*$C5</f>
        <v>400</v>
      </c>
      <c r="M5" s="18">
        <v>10</v>
      </c>
    </row>
    <row r="6" spans="2:13">
      <c r="B6" s="19" t="s">
        <v>12</v>
      </c>
      <c r="C6" s="31">
        <v>40</v>
      </c>
      <c r="D6" s="25">
        <f t="shared" si="2"/>
        <v>400</v>
      </c>
      <c r="E6" s="22">
        <v>10</v>
      </c>
      <c r="F6" s="25">
        <f t="shared" si="2"/>
        <v>0</v>
      </c>
      <c r="G6" s="22"/>
      <c r="H6" s="25">
        <f t="shared" ref="H6" si="6">I6*$C6</f>
        <v>240</v>
      </c>
      <c r="I6" s="22">
        <v>6</v>
      </c>
      <c r="J6" s="25">
        <f t="shared" ref="J6" si="7">K6*$C6</f>
        <v>40</v>
      </c>
      <c r="K6" s="22">
        <v>1</v>
      </c>
      <c r="L6" s="25">
        <f t="shared" ref="L6" si="8">M6*$C6</f>
        <v>400</v>
      </c>
      <c r="M6" s="18">
        <v>10</v>
      </c>
    </row>
    <row r="7" spans="2:13">
      <c r="B7" s="19" t="s">
        <v>13</v>
      </c>
      <c r="C7" s="31">
        <v>12</v>
      </c>
      <c r="D7" s="25">
        <f t="shared" si="2"/>
        <v>120</v>
      </c>
      <c r="E7" s="22">
        <v>10</v>
      </c>
      <c r="F7" s="25">
        <f t="shared" si="2"/>
        <v>84</v>
      </c>
      <c r="G7" s="22">
        <v>7</v>
      </c>
      <c r="H7" s="25">
        <f t="shared" ref="H7" si="9">I7*$C7</f>
        <v>108</v>
      </c>
      <c r="I7" s="22">
        <v>9</v>
      </c>
      <c r="J7" s="25">
        <f t="shared" ref="J7" si="10">K7*$C7</f>
        <v>60</v>
      </c>
      <c r="K7" s="22">
        <v>5</v>
      </c>
      <c r="L7" s="25">
        <f t="shared" ref="L7" si="11">M7*$C7</f>
        <v>120</v>
      </c>
      <c r="M7" s="18">
        <v>10</v>
      </c>
    </row>
    <row r="8" spans="2:13">
      <c r="B8" s="19" t="s">
        <v>23</v>
      </c>
      <c r="C8" s="31">
        <v>8</v>
      </c>
      <c r="D8" s="25">
        <f t="shared" si="2"/>
        <v>0</v>
      </c>
      <c r="E8" s="22"/>
      <c r="F8" s="25">
        <f t="shared" si="2"/>
        <v>0</v>
      </c>
      <c r="G8" s="22"/>
      <c r="H8" s="25">
        <f t="shared" ref="H8" si="12">I8*$C8</f>
        <v>80</v>
      </c>
      <c r="I8" s="22">
        <v>10</v>
      </c>
      <c r="J8" s="25">
        <f t="shared" ref="J8" si="13">K8*$C8</f>
        <v>48</v>
      </c>
      <c r="K8" s="22">
        <v>6</v>
      </c>
      <c r="L8" s="25">
        <f t="shared" ref="L8" si="14">M8*$C8</f>
        <v>80</v>
      </c>
      <c r="M8" s="18">
        <v>10</v>
      </c>
    </row>
    <row r="9" spans="2:13">
      <c r="B9" s="19" t="s">
        <v>24</v>
      </c>
      <c r="C9" s="31">
        <v>1</v>
      </c>
      <c r="D9" s="25">
        <f t="shared" si="2"/>
        <v>0</v>
      </c>
      <c r="E9" s="22"/>
      <c r="F9" s="25">
        <f t="shared" si="2"/>
        <v>8</v>
      </c>
      <c r="G9" s="22">
        <v>8</v>
      </c>
      <c r="H9" s="25">
        <f t="shared" ref="H9" si="15">I9*$C9</f>
        <v>10</v>
      </c>
      <c r="I9" s="22">
        <v>10</v>
      </c>
      <c r="J9" s="25">
        <f t="shared" ref="J9" si="16">K9*$C9</f>
        <v>8</v>
      </c>
      <c r="K9" s="22">
        <v>8</v>
      </c>
      <c r="L9" s="25">
        <f t="shared" ref="L9" si="17">M9*$C9</f>
        <v>10</v>
      </c>
      <c r="M9" s="18">
        <v>10</v>
      </c>
    </row>
    <row r="10" spans="2:13" s="18" customFormat="1">
      <c r="B10" s="34" t="s">
        <v>26</v>
      </c>
      <c r="C10" s="35"/>
      <c r="D10" s="24"/>
      <c r="E10" s="44">
        <f>SUM(D11:D16)/$L$17</f>
        <v>1</v>
      </c>
      <c r="F10" s="44">
        <f t="shared" ref="F10:K10" si="18">SUM(E11:E16)/$L$17</f>
        <v>0.18518518518518517</v>
      </c>
      <c r="G10" s="44">
        <f t="shared" si="18"/>
        <v>0.28888888888888886</v>
      </c>
      <c r="H10" s="44">
        <f t="shared" si="18"/>
        <v>8.8888888888888892E-2</v>
      </c>
      <c r="I10" s="44">
        <f t="shared" si="18"/>
        <v>0.6518518518518519</v>
      </c>
      <c r="J10" s="44">
        <f t="shared" si="18"/>
        <v>0.12962962962962962</v>
      </c>
      <c r="K10" s="44">
        <f t="shared" si="18"/>
        <v>0.28518518518518521</v>
      </c>
      <c r="L10" s="30">
        <f>SUM(L4:L9)</f>
        <v>1090</v>
      </c>
    </row>
    <row r="11" spans="2:13" s="18" customFormat="1">
      <c r="B11" s="19" t="s">
        <v>16</v>
      </c>
      <c r="C11" s="31">
        <v>4</v>
      </c>
      <c r="D11" s="25">
        <f>E11*$C11</f>
        <v>40</v>
      </c>
      <c r="E11" s="22">
        <v>10</v>
      </c>
      <c r="F11" s="25">
        <f>G11*$C11</f>
        <v>28</v>
      </c>
      <c r="G11" s="22">
        <v>7</v>
      </c>
      <c r="H11" s="25">
        <f t="shared" ref="H11:H16" si="19">I11*$C11</f>
        <v>28</v>
      </c>
      <c r="I11" s="22">
        <v>7</v>
      </c>
      <c r="J11" s="25">
        <f t="shared" ref="J11:J16" si="20">K11*$C11</f>
        <v>20</v>
      </c>
      <c r="K11" s="22">
        <v>5</v>
      </c>
      <c r="L11" s="25">
        <f>M11*$C11</f>
        <v>40</v>
      </c>
      <c r="M11" s="18">
        <v>10</v>
      </c>
    </row>
    <row r="12" spans="2:13" s="18" customFormat="1">
      <c r="B12" s="19" t="s">
        <v>17</v>
      </c>
      <c r="C12" s="31">
        <v>4</v>
      </c>
      <c r="D12" s="25">
        <f t="shared" ref="D12:D13" si="21">E12*$C12</f>
        <v>40</v>
      </c>
      <c r="E12" s="22">
        <v>10</v>
      </c>
      <c r="F12" s="25">
        <f t="shared" ref="F12" si="22">G12*$C12</f>
        <v>32</v>
      </c>
      <c r="G12" s="22">
        <v>8</v>
      </c>
      <c r="H12" s="25">
        <f t="shared" si="19"/>
        <v>28</v>
      </c>
      <c r="I12" s="22">
        <v>7</v>
      </c>
      <c r="J12" s="25">
        <f t="shared" si="20"/>
        <v>20</v>
      </c>
      <c r="K12" s="22">
        <v>5</v>
      </c>
      <c r="L12" s="25">
        <f t="shared" ref="L12:L14" si="23">M12*$C12</f>
        <v>40</v>
      </c>
      <c r="M12" s="18">
        <v>10</v>
      </c>
    </row>
    <row r="13" spans="2:13" s="18" customFormat="1">
      <c r="B13" s="19" t="s">
        <v>21</v>
      </c>
      <c r="C13" s="31">
        <v>2</v>
      </c>
      <c r="D13" s="25">
        <f t="shared" si="21"/>
        <v>20</v>
      </c>
      <c r="E13" s="22">
        <v>10</v>
      </c>
      <c r="F13" s="25">
        <f t="shared" ref="F13" si="24">G13*$C13</f>
        <v>14</v>
      </c>
      <c r="G13" s="22">
        <v>7</v>
      </c>
      <c r="H13" s="25">
        <f t="shared" si="19"/>
        <v>16</v>
      </c>
      <c r="I13" s="22">
        <v>8</v>
      </c>
      <c r="J13" s="25">
        <f t="shared" si="20"/>
        <v>10</v>
      </c>
      <c r="K13" s="22">
        <v>5</v>
      </c>
      <c r="L13" s="25">
        <f t="shared" si="23"/>
        <v>20</v>
      </c>
      <c r="M13" s="18">
        <v>10</v>
      </c>
    </row>
    <row r="14" spans="2:13" s="18" customFormat="1">
      <c r="B14" s="19" t="s">
        <v>11</v>
      </c>
      <c r="C14" s="31">
        <v>2</v>
      </c>
      <c r="D14" s="25">
        <f>E14*$C14</f>
        <v>20</v>
      </c>
      <c r="E14" s="22">
        <v>10</v>
      </c>
      <c r="F14" s="25">
        <f t="shared" ref="F14" si="25">G14*$C14</f>
        <v>4</v>
      </c>
      <c r="G14" s="22">
        <v>2</v>
      </c>
      <c r="H14" s="25">
        <f t="shared" si="19"/>
        <v>14</v>
      </c>
      <c r="I14" s="22">
        <v>7</v>
      </c>
      <c r="J14" s="25">
        <f t="shared" si="20"/>
        <v>12</v>
      </c>
      <c r="K14" s="22">
        <v>6</v>
      </c>
      <c r="L14" s="25">
        <f t="shared" si="23"/>
        <v>20</v>
      </c>
      <c r="M14" s="18">
        <v>10</v>
      </c>
    </row>
    <row r="15" spans="2:13" s="18" customFormat="1">
      <c r="B15" s="19" t="s">
        <v>12</v>
      </c>
      <c r="C15" s="31">
        <v>15</v>
      </c>
      <c r="D15" s="25">
        <f t="shared" ref="D15" si="26">E15*$C15</f>
        <v>150</v>
      </c>
      <c r="E15" s="22">
        <v>10</v>
      </c>
      <c r="F15" s="25">
        <f t="shared" ref="F15" si="27">G15*$C15</f>
        <v>0</v>
      </c>
      <c r="G15" s="22"/>
      <c r="H15" s="25">
        <f t="shared" si="19"/>
        <v>90</v>
      </c>
      <c r="I15" s="22">
        <v>6</v>
      </c>
      <c r="J15" s="25">
        <f t="shared" si="20"/>
        <v>15</v>
      </c>
      <c r="K15" s="22">
        <v>1</v>
      </c>
      <c r="L15" s="25">
        <f>M15*$C15</f>
        <v>150</v>
      </c>
      <c r="M15" s="18">
        <v>10</v>
      </c>
    </row>
    <row r="16" spans="2:13" s="18" customFormat="1">
      <c r="B16" s="19" t="s">
        <v>14</v>
      </c>
      <c r="C16" s="31"/>
      <c r="D16" s="25">
        <f t="shared" ref="D16" si="28">E16*$C16</f>
        <v>0</v>
      </c>
      <c r="E16" s="22"/>
      <c r="F16" s="25">
        <f t="shared" ref="F16" si="29">G16*$C16</f>
        <v>0</v>
      </c>
      <c r="G16" s="22"/>
      <c r="H16" s="25">
        <f t="shared" si="19"/>
        <v>0</v>
      </c>
      <c r="I16" s="22"/>
      <c r="J16" s="25">
        <f t="shared" si="20"/>
        <v>0</v>
      </c>
      <c r="K16" s="22"/>
      <c r="L16" s="25">
        <f t="shared" ref="L16" si="30">M16*$C16</f>
        <v>0</v>
      </c>
      <c r="M16" s="18">
        <v>10</v>
      </c>
    </row>
    <row r="17" spans="2:13">
      <c r="B17" s="20" t="s">
        <v>15</v>
      </c>
      <c r="C17" s="35"/>
      <c r="D17" s="24"/>
      <c r="E17" s="44">
        <f>SUM(D18:D23)/$L$24</f>
        <v>0</v>
      </c>
      <c r="F17" s="44">
        <f t="shared" ref="F17:K17" si="31">SUM(E18:E23)/$L$24</f>
        <v>0</v>
      </c>
      <c r="G17" s="44">
        <f t="shared" si="31"/>
        <v>1</v>
      </c>
      <c r="H17" s="44">
        <f t="shared" si="31"/>
        <v>0.66666666666666663</v>
      </c>
      <c r="I17" s="44">
        <f t="shared" si="31"/>
        <v>0.48333333333333334</v>
      </c>
      <c r="J17" s="44">
        <f t="shared" si="31"/>
        <v>0.3</v>
      </c>
      <c r="K17" s="44">
        <f t="shared" si="31"/>
        <v>0.48333333333333334</v>
      </c>
      <c r="L17" s="30">
        <f>SUM(L11:L16)</f>
        <v>270</v>
      </c>
      <c r="M17" s="18"/>
    </row>
    <row r="18" spans="2:13">
      <c r="B18" s="19" t="s">
        <v>16</v>
      </c>
      <c r="C18" s="31">
        <v>3</v>
      </c>
      <c r="D18" s="25">
        <f>E18*$C18</f>
        <v>0</v>
      </c>
      <c r="E18" s="22"/>
      <c r="F18" s="25">
        <f>G18*$C18</f>
        <v>30</v>
      </c>
      <c r="G18" s="22">
        <v>10</v>
      </c>
      <c r="H18" s="25">
        <f t="shared" ref="H18:H20" si="32">I18*$C18</f>
        <v>15</v>
      </c>
      <c r="I18" s="22">
        <v>5</v>
      </c>
      <c r="J18" s="25">
        <f t="shared" ref="J18:J20" si="33">K18*$C18</f>
        <v>15</v>
      </c>
      <c r="K18" s="22">
        <v>5</v>
      </c>
      <c r="L18" s="25">
        <f>M18*$C18</f>
        <v>30</v>
      </c>
      <c r="M18" s="18">
        <v>10</v>
      </c>
    </row>
    <row r="19" spans="2:13">
      <c r="B19" s="19" t="s">
        <v>17</v>
      </c>
      <c r="D19" s="25">
        <f t="shared" ref="D19:D20" si="34">E19*$C19</f>
        <v>0</v>
      </c>
      <c r="E19" s="22"/>
      <c r="F19" s="25">
        <f t="shared" ref="F19" si="35">G19*$C19</f>
        <v>0</v>
      </c>
      <c r="G19" s="22">
        <v>10</v>
      </c>
      <c r="H19" s="25">
        <f t="shared" si="32"/>
        <v>0</v>
      </c>
      <c r="I19" s="22">
        <v>5</v>
      </c>
      <c r="J19" s="25">
        <f t="shared" si="33"/>
        <v>0</v>
      </c>
      <c r="K19" s="22">
        <v>5</v>
      </c>
      <c r="L19" s="25">
        <f t="shared" ref="L19:L20" si="36">M19*$C19</f>
        <v>0</v>
      </c>
      <c r="M19" s="18">
        <v>10</v>
      </c>
    </row>
    <row r="20" spans="2:13" s="18" customFormat="1">
      <c r="B20" s="19" t="s">
        <v>21</v>
      </c>
      <c r="C20" s="31">
        <v>2</v>
      </c>
      <c r="D20" s="25">
        <f t="shared" si="34"/>
        <v>0</v>
      </c>
      <c r="E20" s="22"/>
      <c r="F20" s="25">
        <f t="shared" ref="F20" si="37">G20*$C20</f>
        <v>20</v>
      </c>
      <c r="G20" s="22">
        <v>10</v>
      </c>
      <c r="H20" s="25">
        <f t="shared" si="32"/>
        <v>12</v>
      </c>
      <c r="I20" s="22">
        <v>6</v>
      </c>
      <c r="J20" s="25">
        <f t="shared" si="33"/>
        <v>12</v>
      </c>
      <c r="K20" s="22">
        <v>6</v>
      </c>
      <c r="L20" s="25">
        <f t="shared" si="36"/>
        <v>20</v>
      </c>
      <c r="M20" s="18">
        <v>10</v>
      </c>
    </row>
    <row r="21" spans="2:13" s="18" customFormat="1">
      <c r="B21" s="19" t="s">
        <v>11</v>
      </c>
      <c r="C21" s="31"/>
      <c r="D21" s="25">
        <f>E21*$C21</f>
        <v>0</v>
      </c>
      <c r="E21" s="22"/>
      <c r="F21" s="25">
        <f t="shared" ref="F21" si="38">G21*$C21</f>
        <v>0</v>
      </c>
      <c r="G21" s="22"/>
      <c r="H21" s="25">
        <f t="shared" ref="H21:H23" si="39">I21*$C21</f>
        <v>0</v>
      </c>
      <c r="I21" s="22"/>
      <c r="J21" s="25">
        <f t="shared" ref="J21:J23" si="40">K21*$C21</f>
        <v>0</v>
      </c>
      <c r="K21" s="22"/>
      <c r="L21" s="25">
        <f t="shared" ref="L21" si="41">M21*$C21</f>
        <v>0</v>
      </c>
      <c r="M21" s="18">
        <v>10</v>
      </c>
    </row>
    <row r="22" spans="2:13" s="18" customFormat="1">
      <c r="B22" s="19" t="s">
        <v>12</v>
      </c>
      <c r="C22" s="31"/>
      <c r="D22" s="25">
        <f t="shared" ref="D22:F23" si="42">E22*$C22</f>
        <v>0</v>
      </c>
      <c r="E22" s="22"/>
      <c r="F22" s="25">
        <f t="shared" ref="F22" si="43">G22*$C22</f>
        <v>0</v>
      </c>
      <c r="G22" s="22"/>
      <c r="H22" s="25">
        <f t="shared" si="39"/>
        <v>0</v>
      </c>
      <c r="I22" s="22"/>
      <c r="J22" s="25">
        <f t="shared" si="40"/>
        <v>0</v>
      </c>
      <c r="K22" s="22"/>
      <c r="L22" s="25">
        <f>M22*$C22</f>
        <v>0</v>
      </c>
      <c r="M22" s="18">
        <v>10</v>
      </c>
    </row>
    <row r="23" spans="2:13" s="18" customFormat="1">
      <c r="B23" s="19" t="s">
        <v>14</v>
      </c>
      <c r="C23" s="31">
        <v>1</v>
      </c>
      <c r="D23" s="25">
        <f t="shared" si="42"/>
        <v>0</v>
      </c>
      <c r="E23" s="22"/>
      <c r="F23" s="25">
        <f t="shared" si="42"/>
        <v>10</v>
      </c>
      <c r="G23" s="22">
        <v>10</v>
      </c>
      <c r="H23" s="25">
        <f t="shared" si="39"/>
        <v>2</v>
      </c>
      <c r="I23" s="22">
        <v>2</v>
      </c>
      <c r="J23" s="25">
        <f t="shared" si="40"/>
        <v>2</v>
      </c>
      <c r="K23" s="22">
        <v>2</v>
      </c>
      <c r="L23" s="25">
        <f t="shared" ref="L23" si="44">M23*$C23</f>
        <v>10</v>
      </c>
      <c r="M23" s="18">
        <v>10</v>
      </c>
    </row>
    <row r="24" spans="2:13">
      <c r="B24" s="20" t="s">
        <v>18</v>
      </c>
      <c r="C24" s="35"/>
      <c r="D24" s="24"/>
      <c r="E24" s="44">
        <f>SUM(D25:D30)/$L$31</f>
        <v>0</v>
      </c>
      <c r="F24" s="44">
        <f t="shared" ref="F24:K24" si="45">SUM(E25:E30)/$L$31</f>
        <v>0</v>
      </c>
      <c r="G24" s="44">
        <f t="shared" si="45"/>
        <v>0.86</v>
      </c>
      <c r="H24" s="44">
        <f t="shared" si="45"/>
        <v>0.52</v>
      </c>
      <c r="I24" s="44">
        <f t="shared" si="45"/>
        <v>0.5</v>
      </c>
      <c r="J24" s="44">
        <f t="shared" si="45"/>
        <v>0.28000000000000003</v>
      </c>
      <c r="K24" s="44">
        <f t="shared" si="45"/>
        <v>0.57999999999999996</v>
      </c>
      <c r="L24" s="30">
        <f>SUM(L18:L23)</f>
        <v>60</v>
      </c>
      <c r="M24" s="18"/>
    </row>
    <row r="25" spans="2:13" s="18" customFormat="1">
      <c r="B25" s="19" t="s">
        <v>16</v>
      </c>
      <c r="C25" s="31">
        <v>2</v>
      </c>
      <c r="D25" s="25">
        <f t="shared" ref="D25:D27" si="46">E25*$C25</f>
        <v>0</v>
      </c>
      <c r="E25" s="22"/>
      <c r="F25" s="25">
        <f>G25*$C25</f>
        <v>20</v>
      </c>
      <c r="G25" s="22">
        <v>10</v>
      </c>
      <c r="H25" s="25">
        <f t="shared" ref="H25:H42" si="47">I25*$C25</f>
        <v>8</v>
      </c>
      <c r="I25" s="22">
        <v>4</v>
      </c>
      <c r="J25" s="25">
        <f t="shared" ref="J25:L42" si="48">K25*$C25</f>
        <v>10</v>
      </c>
      <c r="K25" s="22">
        <v>5</v>
      </c>
      <c r="L25" s="25">
        <f>M25*$C25</f>
        <v>20</v>
      </c>
      <c r="M25" s="18">
        <v>10</v>
      </c>
    </row>
    <row r="26" spans="2:13" s="18" customFormat="1">
      <c r="B26" s="19" t="s">
        <v>17</v>
      </c>
      <c r="C26" s="31">
        <v>1</v>
      </c>
      <c r="D26" s="25">
        <f t="shared" si="46"/>
        <v>0</v>
      </c>
      <c r="E26" s="22"/>
      <c r="F26" s="25">
        <f t="shared" ref="F26" si="49">G26*$C26</f>
        <v>9</v>
      </c>
      <c r="G26" s="22">
        <v>9</v>
      </c>
      <c r="H26" s="25">
        <f t="shared" si="47"/>
        <v>3</v>
      </c>
      <c r="I26" s="22">
        <v>3</v>
      </c>
      <c r="J26" s="25">
        <f t="shared" si="48"/>
        <v>5</v>
      </c>
      <c r="K26" s="22">
        <v>5</v>
      </c>
      <c r="L26" s="25">
        <f t="shared" ref="L26:L28" si="50">M26*$C26</f>
        <v>10</v>
      </c>
      <c r="M26" s="18">
        <v>10</v>
      </c>
    </row>
    <row r="27" spans="2:13" s="18" customFormat="1">
      <c r="B27" s="19" t="s">
        <v>21</v>
      </c>
      <c r="C27" s="31">
        <v>2</v>
      </c>
      <c r="D27" s="25">
        <f t="shared" si="46"/>
        <v>0</v>
      </c>
      <c r="E27" s="22"/>
      <c r="F27" s="25">
        <f t="shared" ref="F27" si="51">G27*$C27</f>
        <v>14</v>
      </c>
      <c r="G27" s="22">
        <v>7</v>
      </c>
      <c r="H27" s="25">
        <f t="shared" si="47"/>
        <v>14</v>
      </c>
      <c r="I27" s="22">
        <v>7</v>
      </c>
      <c r="J27" s="25">
        <f t="shared" si="48"/>
        <v>14</v>
      </c>
      <c r="K27" s="22">
        <v>7</v>
      </c>
      <c r="L27" s="25">
        <f t="shared" si="50"/>
        <v>20</v>
      </c>
      <c r="M27" s="18">
        <v>10</v>
      </c>
    </row>
    <row r="28" spans="2:13" s="18" customFormat="1">
      <c r="B28" s="19" t="s">
        <v>11</v>
      </c>
      <c r="C28" s="31"/>
      <c r="D28" s="25">
        <f>E28*$C28</f>
        <v>0</v>
      </c>
      <c r="E28" s="22"/>
      <c r="F28" s="25">
        <f t="shared" ref="F28" si="52">G28*$C28</f>
        <v>0</v>
      </c>
      <c r="G28" s="22"/>
      <c r="H28" s="25">
        <f t="shared" si="47"/>
        <v>0</v>
      </c>
      <c r="I28" s="22"/>
      <c r="J28" s="25">
        <f t="shared" si="48"/>
        <v>0</v>
      </c>
      <c r="K28" s="22"/>
      <c r="L28" s="25">
        <f t="shared" si="50"/>
        <v>0</v>
      </c>
      <c r="M28" s="18">
        <v>10</v>
      </c>
    </row>
    <row r="29" spans="2:13" s="18" customFormat="1">
      <c r="B29" s="19" t="s">
        <v>12</v>
      </c>
      <c r="C29" s="31"/>
      <c r="D29" s="25">
        <f t="shared" ref="D29" si="53">E29*$C29</f>
        <v>0</v>
      </c>
      <c r="E29" s="22"/>
      <c r="F29" s="25">
        <f t="shared" ref="F29" si="54">G29*$C29</f>
        <v>0</v>
      </c>
      <c r="G29" s="22"/>
      <c r="H29" s="25">
        <f t="shared" si="47"/>
        <v>0</v>
      </c>
      <c r="I29" s="22"/>
      <c r="J29" s="25">
        <f t="shared" si="48"/>
        <v>0</v>
      </c>
      <c r="K29" s="22"/>
      <c r="L29" s="25">
        <f>M29*$C29</f>
        <v>0</v>
      </c>
      <c r="M29" s="18">
        <v>10</v>
      </c>
    </row>
    <row r="30" spans="2:13" s="18" customFormat="1">
      <c r="B30" s="19" t="s">
        <v>14</v>
      </c>
      <c r="C30" s="31"/>
      <c r="D30" s="25">
        <f t="shared" ref="D30" si="55">E30*$C30</f>
        <v>0</v>
      </c>
      <c r="E30" s="22"/>
      <c r="F30" s="25">
        <f t="shared" ref="F30" si="56">G30*$C30</f>
        <v>0</v>
      </c>
      <c r="G30" s="22"/>
      <c r="H30" s="25">
        <f t="shared" si="47"/>
        <v>0</v>
      </c>
      <c r="I30" s="22"/>
      <c r="J30" s="25">
        <f t="shared" si="48"/>
        <v>0</v>
      </c>
      <c r="K30" s="22"/>
      <c r="L30" s="25">
        <f t="shared" ref="L30" si="57">M30*$C30</f>
        <v>0</v>
      </c>
      <c r="M30" s="18">
        <v>10</v>
      </c>
    </row>
    <row r="31" spans="2:13">
      <c r="B31" s="20" t="s">
        <v>19</v>
      </c>
      <c r="C31" s="35"/>
      <c r="D31" s="25"/>
      <c r="E31" s="44">
        <f>SUM(D32:D36)/$L$37</f>
        <v>0</v>
      </c>
      <c r="F31" s="44">
        <f t="shared" ref="F31:K31" si="58">SUM(E32:E36)/$L$37</f>
        <v>0</v>
      </c>
      <c r="G31" s="44">
        <f t="shared" si="58"/>
        <v>0.7</v>
      </c>
      <c r="H31" s="44">
        <f t="shared" si="58"/>
        <v>0.7</v>
      </c>
      <c r="I31" s="44">
        <f t="shared" si="58"/>
        <v>0</v>
      </c>
      <c r="J31" s="44">
        <f t="shared" si="58"/>
        <v>0</v>
      </c>
      <c r="K31" s="44">
        <f t="shared" si="58"/>
        <v>0</v>
      </c>
      <c r="L31" s="30">
        <f>SUM(L25:L30)</f>
        <v>50</v>
      </c>
      <c r="M31" s="18"/>
    </row>
    <row r="32" spans="2:13" s="18" customFormat="1">
      <c r="B32" s="19" t="s">
        <v>16</v>
      </c>
      <c r="C32" s="31">
        <v>1</v>
      </c>
      <c r="D32" s="25">
        <f>E32*$C32</f>
        <v>0</v>
      </c>
      <c r="E32" s="22"/>
      <c r="F32" s="25">
        <f t="shared" ref="F32" si="59">G32*$C32</f>
        <v>7</v>
      </c>
      <c r="G32" s="22">
        <v>7</v>
      </c>
      <c r="H32" s="25">
        <f t="shared" si="47"/>
        <v>0</v>
      </c>
      <c r="I32" s="22"/>
      <c r="J32" s="25">
        <f t="shared" si="48"/>
        <v>0</v>
      </c>
      <c r="K32" s="22"/>
      <c r="L32" s="25">
        <f>M32*$C32</f>
        <v>10</v>
      </c>
      <c r="M32" s="18">
        <v>10</v>
      </c>
    </row>
    <row r="33" spans="2:13" s="18" customFormat="1">
      <c r="B33" s="19" t="s">
        <v>17</v>
      </c>
      <c r="C33" s="31">
        <v>1</v>
      </c>
      <c r="D33" s="25">
        <f t="shared" ref="D33" si="60">E33*$C33</f>
        <v>0</v>
      </c>
      <c r="E33" s="22"/>
      <c r="F33" s="25">
        <f t="shared" ref="F33" si="61">G33*$C33</f>
        <v>7</v>
      </c>
      <c r="G33" s="22">
        <v>7</v>
      </c>
      <c r="H33" s="25">
        <f t="shared" si="47"/>
        <v>0</v>
      </c>
      <c r="I33" s="22"/>
      <c r="J33" s="25">
        <f>K33*$C33</f>
        <v>0</v>
      </c>
      <c r="K33" s="22"/>
      <c r="L33" s="25">
        <f t="shared" si="48"/>
        <v>10</v>
      </c>
      <c r="M33" s="18">
        <v>10</v>
      </c>
    </row>
    <row r="34" spans="2:13" s="18" customFormat="1">
      <c r="B34" s="19" t="s">
        <v>21</v>
      </c>
      <c r="C34" s="31">
        <v>1</v>
      </c>
      <c r="D34" s="25">
        <f t="shared" ref="D34" si="62">E34*$C34</f>
        <v>0</v>
      </c>
      <c r="E34" s="22"/>
      <c r="F34" s="25">
        <f t="shared" ref="F34" si="63">G34*$C34</f>
        <v>7</v>
      </c>
      <c r="G34" s="22">
        <v>7</v>
      </c>
      <c r="H34" s="25">
        <f t="shared" si="47"/>
        <v>0</v>
      </c>
      <c r="I34" s="22"/>
      <c r="J34" s="25">
        <f t="shared" si="48"/>
        <v>0</v>
      </c>
      <c r="K34" s="22"/>
      <c r="L34" s="25">
        <f t="shared" si="48"/>
        <v>10</v>
      </c>
      <c r="M34" s="18">
        <v>10</v>
      </c>
    </row>
    <row r="35" spans="2:13" s="18" customFormat="1">
      <c r="B35" s="19" t="s">
        <v>11</v>
      </c>
      <c r="C35" s="31"/>
      <c r="D35" s="25">
        <f t="shared" ref="D35" si="64">E35*$C35</f>
        <v>0</v>
      </c>
      <c r="E35" s="22"/>
      <c r="F35" s="25">
        <f t="shared" ref="F35" si="65">G35*$C35</f>
        <v>0</v>
      </c>
      <c r="G35" s="22"/>
      <c r="H35" s="25">
        <f t="shared" si="47"/>
        <v>0</v>
      </c>
      <c r="I35" s="22"/>
      <c r="J35" s="25">
        <f t="shared" si="48"/>
        <v>0</v>
      </c>
      <c r="K35" s="22"/>
      <c r="L35" s="25">
        <f t="shared" si="48"/>
        <v>0</v>
      </c>
      <c r="M35" s="18">
        <v>10</v>
      </c>
    </row>
    <row r="36" spans="2:13" s="18" customFormat="1">
      <c r="B36" s="19" t="s">
        <v>12</v>
      </c>
      <c r="C36" s="31"/>
      <c r="D36" s="25">
        <f t="shared" ref="D36" si="66">E36*$C36</f>
        <v>0</v>
      </c>
      <c r="E36" s="22"/>
      <c r="F36" s="25">
        <f t="shared" ref="F36" si="67">G36*$C36</f>
        <v>0</v>
      </c>
      <c r="G36" s="22"/>
      <c r="H36" s="25">
        <f t="shared" si="47"/>
        <v>0</v>
      </c>
      <c r="I36" s="22"/>
      <c r="J36" s="25">
        <f t="shared" si="48"/>
        <v>0</v>
      </c>
      <c r="K36" s="22"/>
      <c r="L36" s="25">
        <f t="shared" si="48"/>
        <v>0</v>
      </c>
      <c r="M36" s="18">
        <v>10</v>
      </c>
    </row>
    <row r="37" spans="2:13">
      <c r="B37" s="20" t="s">
        <v>20</v>
      </c>
      <c r="C37" s="46"/>
      <c r="D37" s="45"/>
      <c r="E37" s="44">
        <f>SUM(D38:D42)/$L$43</f>
        <v>0</v>
      </c>
      <c r="F37" s="44">
        <f t="shared" ref="F37:K37" si="68">SUM(E38:E42)/$L$43</f>
        <v>0</v>
      </c>
      <c r="G37" s="44">
        <f t="shared" si="68"/>
        <v>0.81818181818181823</v>
      </c>
      <c r="H37" s="44">
        <f t="shared" si="68"/>
        <v>0.27272727272727271</v>
      </c>
      <c r="I37" s="44">
        <f t="shared" si="68"/>
        <v>0.2818181818181818</v>
      </c>
      <c r="J37" s="44">
        <f t="shared" si="68"/>
        <v>0.11818181818181818</v>
      </c>
      <c r="K37" s="44">
        <f t="shared" si="68"/>
        <v>0.35454545454545455</v>
      </c>
      <c r="L37" s="30">
        <f>SUM(L32:L36)</f>
        <v>30</v>
      </c>
      <c r="M37" s="18"/>
    </row>
    <row r="38" spans="2:13" s="18" customFormat="1">
      <c r="B38" s="19" t="s">
        <v>16</v>
      </c>
      <c r="C38" s="22">
        <v>3</v>
      </c>
      <c r="D38" s="32">
        <f>E38*$C38</f>
        <v>0</v>
      </c>
      <c r="E38" s="22"/>
      <c r="F38" s="32">
        <f t="shared" ref="F38" si="69">G38*$C38</f>
        <v>30</v>
      </c>
      <c r="G38" s="22">
        <v>10</v>
      </c>
      <c r="H38" s="32">
        <f t="shared" si="47"/>
        <v>9</v>
      </c>
      <c r="I38" s="22">
        <v>3</v>
      </c>
      <c r="J38" s="32">
        <f t="shared" si="48"/>
        <v>12</v>
      </c>
      <c r="K38" s="22">
        <v>4</v>
      </c>
      <c r="L38" s="25">
        <f t="shared" ref="L38" si="70">M38*$C38</f>
        <v>30</v>
      </c>
      <c r="M38" s="18">
        <v>10</v>
      </c>
    </row>
    <row r="39" spans="2:13" s="18" customFormat="1">
      <c r="B39" s="19" t="s">
        <v>17</v>
      </c>
      <c r="C39" s="22">
        <v>3</v>
      </c>
      <c r="D39" s="32">
        <f t="shared" ref="D39" si="71">E39*$C39</f>
        <v>0</v>
      </c>
      <c r="E39" s="22"/>
      <c r="F39" s="32">
        <f t="shared" ref="F39" si="72">G39*$C39</f>
        <v>30</v>
      </c>
      <c r="G39" s="22">
        <v>10</v>
      </c>
      <c r="H39" s="32">
        <f t="shared" si="47"/>
        <v>9</v>
      </c>
      <c r="I39" s="22">
        <v>3</v>
      </c>
      <c r="J39" s="32">
        <f t="shared" si="48"/>
        <v>12</v>
      </c>
      <c r="K39" s="22">
        <v>4</v>
      </c>
      <c r="L39" s="25">
        <f t="shared" ref="L39" si="73">M39*$C39</f>
        <v>30</v>
      </c>
      <c r="M39" s="18">
        <v>10</v>
      </c>
    </row>
    <row r="40" spans="2:13" s="18" customFormat="1">
      <c r="B40" s="19" t="s">
        <v>21</v>
      </c>
      <c r="C40" s="22">
        <v>3</v>
      </c>
      <c r="D40" s="32">
        <f t="shared" ref="D40" si="74">E40*$C40</f>
        <v>0</v>
      </c>
      <c r="E40" s="22"/>
      <c r="F40" s="32">
        <f t="shared" ref="F40" si="75">G40*$C40</f>
        <v>30</v>
      </c>
      <c r="G40" s="22">
        <v>10</v>
      </c>
      <c r="H40" s="32">
        <f t="shared" si="47"/>
        <v>9</v>
      </c>
      <c r="I40" s="22">
        <v>3</v>
      </c>
      <c r="J40" s="32">
        <f t="shared" si="48"/>
        <v>12</v>
      </c>
      <c r="K40" s="22">
        <v>4</v>
      </c>
      <c r="L40" s="25">
        <f t="shared" ref="L40" si="76">M40*$C40</f>
        <v>30</v>
      </c>
      <c r="M40" s="18">
        <v>10</v>
      </c>
    </row>
    <row r="41" spans="2:13" s="18" customFormat="1">
      <c r="B41" s="19" t="s">
        <v>11</v>
      </c>
      <c r="C41" s="22">
        <v>1</v>
      </c>
      <c r="D41" s="32">
        <f t="shared" ref="D41" si="77">E41*$C41</f>
        <v>0</v>
      </c>
      <c r="E41" s="22"/>
      <c r="F41" s="32">
        <f t="shared" ref="F41" si="78">G41*$C41</f>
        <v>0</v>
      </c>
      <c r="G41" s="22"/>
      <c r="H41" s="32">
        <f t="shared" si="47"/>
        <v>2</v>
      </c>
      <c r="I41" s="22">
        <v>2</v>
      </c>
      <c r="J41" s="32">
        <f t="shared" si="48"/>
        <v>2</v>
      </c>
      <c r="K41" s="22">
        <v>2</v>
      </c>
      <c r="L41" s="25">
        <f t="shared" ref="L41" si="79">M41*$C41</f>
        <v>10</v>
      </c>
      <c r="M41" s="18">
        <v>10</v>
      </c>
    </row>
    <row r="42" spans="2:13" s="18" customFormat="1">
      <c r="B42" s="19" t="s">
        <v>12</v>
      </c>
      <c r="C42" s="22">
        <v>1</v>
      </c>
      <c r="D42" s="32">
        <f t="shared" ref="D42" si="80">E42*$C42</f>
        <v>0</v>
      </c>
      <c r="E42" s="22"/>
      <c r="F42" s="32">
        <f t="shared" ref="F42" si="81">G42*$C42</f>
        <v>0</v>
      </c>
      <c r="G42" s="22"/>
      <c r="H42" s="32">
        <f t="shared" si="47"/>
        <v>2</v>
      </c>
      <c r="I42" s="22">
        <v>2</v>
      </c>
      <c r="J42" s="32">
        <f t="shared" si="48"/>
        <v>1</v>
      </c>
      <c r="K42" s="22">
        <v>1</v>
      </c>
      <c r="L42" s="25">
        <f t="shared" ref="L42" si="82">M42*$C42</f>
        <v>10</v>
      </c>
      <c r="M42" s="18">
        <v>10</v>
      </c>
    </row>
    <row r="43" spans="2:13">
      <c r="L43" s="30">
        <f>SUM(L38:L42)</f>
        <v>110</v>
      </c>
      <c r="M43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L19" sqref="L19"/>
    </sheetView>
  </sheetViews>
  <sheetFormatPr defaultRowHeight="15"/>
  <cols>
    <col min="1" max="1" width="21" style="3" bestFit="1" customWidth="1"/>
    <col min="2" max="11" width="7.5703125" style="11" customWidth="1"/>
    <col min="12" max="16384" width="9.140625" style="3"/>
  </cols>
  <sheetData>
    <row r="1" spans="1:11">
      <c r="A1" s="2" t="s">
        <v>0</v>
      </c>
      <c r="B1" s="39">
        <v>2009</v>
      </c>
      <c r="C1" s="40"/>
      <c r="D1" s="39">
        <v>2010</v>
      </c>
      <c r="E1" s="40"/>
      <c r="F1" s="39">
        <v>2011</v>
      </c>
      <c r="G1" s="40"/>
      <c r="H1" s="39">
        <v>2012</v>
      </c>
      <c r="I1" s="40"/>
      <c r="J1" s="41">
        <v>2013</v>
      </c>
      <c r="K1" s="42"/>
    </row>
    <row r="2" spans="1:11">
      <c r="A2" s="1" t="s">
        <v>4</v>
      </c>
      <c r="B2" s="5">
        <v>136</v>
      </c>
      <c r="C2" s="8">
        <f>B2/$B$6</f>
        <v>0.4459016393442623</v>
      </c>
      <c r="D2" s="5">
        <v>146</v>
      </c>
      <c r="E2" s="8">
        <f>D2/D$6</f>
        <v>0.40331491712707185</v>
      </c>
      <c r="F2" s="5">
        <v>152</v>
      </c>
      <c r="G2" s="8">
        <f>F2/F$6</f>
        <v>0.35764705882352943</v>
      </c>
      <c r="H2" s="5">
        <v>157</v>
      </c>
      <c r="I2" s="8">
        <f>H2/H$6</f>
        <v>0.32845188284518828</v>
      </c>
      <c r="J2" s="6">
        <v>159</v>
      </c>
      <c r="K2" s="9">
        <f>J2/J$6</f>
        <v>0.30635838150289019</v>
      </c>
    </row>
    <row r="3" spans="1:11">
      <c r="A3" s="1" t="s">
        <v>5</v>
      </c>
      <c r="B3" s="5">
        <v>135</v>
      </c>
      <c r="C3" s="8">
        <f t="shared" ref="C3:C5" si="0">B3/$B$6</f>
        <v>0.44262295081967212</v>
      </c>
      <c r="D3" s="5">
        <v>164</v>
      </c>
      <c r="E3" s="8">
        <f t="shared" ref="E3:G5" si="1">D3/$D$6</f>
        <v>0.45303867403314918</v>
      </c>
      <c r="F3" s="5">
        <v>189</v>
      </c>
      <c r="G3" s="8">
        <f t="shared" si="1"/>
        <v>0.52209944751381221</v>
      </c>
      <c r="H3" s="5">
        <v>210</v>
      </c>
      <c r="I3" s="8">
        <f t="shared" ref="I3:K3" si="2">H3/$D$6</f>
        <v>0.58011049723756902</v>
      </c>
      <c r="J3" s="6">
        <v>232</v>
      </c>
      <c r="K3" s="9">
        <f t="shared" si="2"/>
        <v>0.64088397790055252</v>
      </c>
    </row>
    <row r="4" spans="1:11">
      <c r="A4" s="1" t="s">
        <v>1</v>
      </c>
      <c r="B4" s="5">
        <v>34</v>
      </c>
      <c r="C4" s="8">
        <f t="shared" si="0"/>
        <v>0.11147540983606558</v>
      </c>
      <c r="D4" s="5">
        <v>36</v>
      </c>
      <c r="E4" s="8">
        <f t="shared" si="1"/>
        <v>9.9447513812154692E-2</v>
      </c>
      <c r="F4" s="5">
        <v>29</v>
      </c>
      <c r="G4" s="8">
        <f t="shared" si="1"/>
        <v>8.0110497237569064E-2</v>
      </c>
      <c r="H4" s="5">
        <v>26</v>
      </c>
      <c r="I4" s="8">
        <f t="shared" ref="I4:K4" si="3">H4/$D$6</f>
        <v>7.18232044198895E-2</v>
      </c>
      <c r="J4" s="6">
        <v>27</v>
      </c>
      <c r="K4" s="9">
        <f t="shared" si="3"/>
        <v>7.4585635359116026E-2</v>
      </c>
    </row>
    <row r="5" spans="1:11">
      <c r="A5" s="1" t="s">
        <v>2</v>
      </c>
      <c r="B5" s="5">
        <v>0</v>
      </c>
      <c r="C5" s="8">
        <f t="shared" si="0"/>
        <v>0</v>
      </c>
      <c r="D5" s="5">
        <v>16</v>
      </c>
      <c r="E5" s="8">
        <f t="shared" si="1"/>
        <v>4.4198895027624308E-2</v>
      </c>
      <c r="F5" s="5">
        <v>55</v>
      </c>
      <c r="G5" s="8">
        <f>F5/$D$6</f>
        <v>0.15193370165745856</v>
      </c>
      <c r="H5" s="5">
        <v>85</v>
      </c>
      <c r="I5" s="8">
        <f>H5/$D$6</f>
        <v>0.23480662983425415</v>
      </c>
      <c r="J5" s="6">
        <v>102</v>
      </c>
      <c r="K5" s="9">
        <f>J5/$D$6</f>
        <v>0.28176795580110497</v>
      </c>
    </row>
    <row r="6" spans="1:11">
      <c r="A6" s="1" t="s">
        <v>3</v>
      </c>
      <c r="B6" s="5">
        <v>305</v>
      </c>
      <c r="C6" s="5"/>
      <c r="D6" s="5">
        <v>362</v>
      </c>
      <c r="E6" s="5"/>
      <c r="F6" s="5">
        <v>425</v>
      </c>
      <c r="G6" s="5"/>
      <c r="H6" s="5">
        <v>478</v>
      </c>
      <c r="I6" s="5"/>
      <c r="J6" s="6">
        <v>519</v>
      </c>
      <c r="K6" s="7"/>
    </row>
    <row r="8" spans="1:11">
      <c r="A8" s="15" t="s">
        <v>0</v>
      </c>
      <c r="B8" s="16">
        <v>2009</v>
      </c>
      <c r="C8" s="16">
        <v>2010</v>
      </c>
      <c r="D8" s="16">
        <v>2011</v>
      </c>
      <c r="E8" s="16">
        <v>2012</v>
      </c>
      <c r="F8" s="17">
        <v>2013</v>
      </c>
      <c r="G8" s="12"/>
      <c r="H8" s="3"/>
      <c r="I8" s="3"/>
      <c r="J8" s="3"/>
      <c r="K8" s="3"/>
    </row>
    <row r="9" spans="1:11">
      <c r="A9" s="1" t="s">
        <v>4</v>
      </c>
      <c r="B9" s="15">
        <v>136</v>
      </c>
      <c r="C9" s="15">
        <v>146</v>
      </c>
      <c r="D9" s="15">
        <v>152</v>
      </c>
      <c r="E9" s="15">
        <v>157</v>
      </c>
      <c r="F9" s="16">
        <v>159</v>
      </c>
      <c r="G9" s="8"/>
      <c r="H9" s="3"/>
      <c r="I9" s="3"/>
      <c r="J9" s="3"/>
      <c r="K9" s="3"/>
    </row>
    <row r="10" spans="1:11">
      <c r="A10" s="1" t="s">
        <v>5</v>
      </c>
      <c r="B10" s="15">
        <v>135</v>
      </c>
      <c r="C10" s="15">
        <v>164</v>
      </c>
      <c r="D10" s="15">
        <v>189</v>
      </c>
      <c r="E10" s="15">
        <v>210</v>
      </c>
      <c r="F10" s="16">
        <v>232</v>
      </c>
      <c r="G10" s="8"/>
      <c r="H10" s="3"/>
      <c r="I10" s="3"/>
      <c r="J10" s="3"/>
      <c r="K10" s="3"/>
    </row>
    <row r="11" spans="1:11">
      <c r="A11" s="1" t="s">
        <v>1</v>
      </c>
      <c r="B11" s="15">
        <v>34</v>
      </c>
      <c r="C11" s="15">
        <v>36</v>
      </c>
      <c r="D11" s="15">
        <v>29</v>
      </c>
      <c r="E11" s="15">
        <v>26</v>
      </c>
      <c r="F11" s="16">
        <v>27</v>
      </c>
      <c r="G11" s="8"/>
      <c r="H11" s="3"/>
      <c r="I11" s="3"/>
      <c r="J11" s="3"/>
      <c r="K11" s="3"/>
    </row>
    <row r="12" spans="1:11">
      <c r="A12" s="1" t="s">
        <v>2</v>
      </c>
      <c r="B12" s="15">
        <v>0</v>
      </c>
      <c r="C12" s="15">
        <v>16</v>
      </c>
      <c r="D12" s="15">
        <v>55</v>
      </c>
      <c r="E12" s="15">
        <v>85</v>
      </c>
      <c r="F12" s="16">
        <v>102</v>
      </c>
      <c r="G12" s="8"/>
      <c r="H12" s="3"/>
      <c r="I12" s="3"/>
      <c r="J12" s="3"/>
      <c r="K12" s="3"/>
    </row>
    <row r="13" spans="1:11">
      <c r="A13" s="1" t="s">
        <v>3</v>
      </c>
      <c r="B13" s="15">
        <v>305</v>
      </c>
      <c r="C13" s="15">
        <v>362</v>
      </c>
      <c r="D13" s="15">
        <v>425</v>
      </c>
      <c r="E13" s="15">
        <v>478</v>
      </c>
      <c r="F13" s="16">
        <v>519</v>
      </c>
      <c r="G13" s="5"/>
      <c r="H13" s="3"/>
      <c r="I13" s="3"/>
      <c r="J13" s="3"/>
      <c r="K13" s="3"/>
    </row>
    <row r="14" spans="1:11">
      <c r="D14" s="3"/>
    </row>
    <row r="16" spans="1:11">
      <c r="A16" s="2" t="s">
        <v>0</v>
      </c>
      <c r="B16" s="16">
        <v>2009</v>
      </c>
      <c r="C16" s="16">
        <v>2010</v>
      </c>
      <c r="D16" s="16">
        <v>2011</v>
      </c>
      <c r="E16" s="16">
        <v>2012</v>
      </c>
      <c r="F16" s="17">
        <v>2013</v>
      </c>
      <c r="G16" s="12"/>
      <c r="H16" s="4"/>
      <c r="I16" s="12"/>
      <c r="J16" s="13"/>
      <c r="K16" s="14"/>
    </row>
    <row r="17" spans="1:14">
      <c r="A17" s="1" t="s">
        <v>4</v>
      </c>
      <c r="B17" s="10">
        <f>$B9/$B$13</f>
        <v>0.4459016393442623</v>
      </c>
      <c r="C17" s="10">
        <f>$C9/$C$13</f>
        <v>0.40331491712707185</v>
      </c>
      <c r="D17" s="10">
        <f>$D9/$D$13</f>
        <v>0.35764705882352943</v>
      </c>
      <c r="E17" s="10">
        <f>$E9/$E$13</f>
        <v>0.32845188284518828</v>
      </c>
      <c r="F17" s="10">
        <f>$F9/$F$13</f>
        <v>0.30635838150289019</v>
      </c>
      <c r="G17" s="5"/>
      <c r="H17" s="3"/>
      <c r="I17" s="6"/>
      <c r="J17" s="3"/>
      <c r="K17" s="3"/>
    </row>
    <row r="18" spans="1:14">
      <c r="A18" s="1" t="s">
        <v>5</v>
      </c>
      <c r="B18" s="10">
        <f t="shared" ref="B18:B20" si="4">$B10/$B$13</f>
        <v>0.44262295081967212</v>
      </c>
      <c r="C18" s="10">
        <f t="shared" ref="C18:C20" si="5">$C10/$C$13</f>
        <v>0.45303867403314918</v>
      </c>
      <c r="D18" s="10">
        <f t="shared" ref="D18:D20" si="6">$D10/$D$13</f>
        <v>0.44470588235294117</v>
      </c>
      <c r="E18" s="10">
        <f t="shared" ref="E18:E20" si="7">$E10/$E$13</f>
        <v>0.43933054393305437</v>
      </c>
      <c r="F18" s="10">
        <f t="shared" ref="F18:F20" si="8">$F10/$F$13</f>
        <v>0.44701348747591524</v>
      </c>
      <c r="G18" s="5"/>
      <c r="H18" s="3"/>
      <c r="I18" s="6"/>
      <c r="J18" s="3"/>
      <c r="K18" s="3"/>
    </row>
    <row r="19" spans="1:14">
      <c r="A19" s="1" t="s">
        <v>1</v>
      </c>
      <c r="B19" s="10">
        <f t="shared" si="4"/>
        <v>0.11147540983606558</v>
      </c>
      <c r="C19" s="10">
        <f t="shared" si="5"/>
        <v>9.9447513812154692E-2</v>
      </c>
      <c r="D19" s="10">
        <f t="shared" si="6"/>
        <v>6.8235294117647061E-2</v>
      </c>
      <c r="E19" s="10">
        <f t="shared" si="7"/>
        <v>5.4393305439330547E-2</v>
      </c>
      <c r="F19" s="10">
        <f t="shared" si="8"/>
        <v>5.2023121387283239E-2</v>
      </c>
      <c r="G19" s="5"/>
      <c r="H19" s="3"/>
      <c r="I19" s="6"/>
      <c r="J19" s="3"/>
      <c r="K19" s="3"/>
    </row>
    <row r="20" spans="1:14">
      <c r="A20" s="1" t="s">
        <v>2</v>
      </c>
      <c r="B20" s="10">
        <f t="shared" si="4"/>
        <v>0</v>
      </c>
      <c r="C20" s="10">
        <f t="shared" si="5"/>
        <v>4.4198895027624308E-2</v>
      </c>
      <c r="D20" s="10">
        <f t="shared" si="6"/>
        <v>0.12941176470588237</v>
      </c>
      <c r="E20" s="10">
        <f t="shared" si="7"/>
        <v>0.17782426778242677</v>
      </c>
      <c r="F20" s="10">
        <f t="shared" si="8"/>
        <v>0.19653179190751446</v>
      </c>
      <c r="G20" s="5"/>
      <c r="H20" s="3"/>
      <c r="I20" s="6"/>
      <c r="J20" s="3"/>
      <c r="K20" s="3"/>
    </row>
    <row r="21" spans="1:14">
      <c r="A21" s="1" t="s">
        <v>3</v>
      </c>
      <c r="B21" s="5"/>
      <c r="C21" s="5"/>
      <c r="D21" s="5"/>
      <c r="E21" s="5"/>
      <c r="F21" s="5"/>
      <c r="G21" s="5"/>
      <c r="H21" s="5"/>
      <c r="I21" s="6"/>
      <c r="J21" s="7"/>
      <c r="K21" s="3"/>
    </row>
    <row r="24" spans="1:14">
      <c r="N24" s="18"/>
    </row>
    <row r="25" spans="1:14">
      <c r="N25" s="18"/>
    </row>
    <row r="26" spans="1:14">
      <c r="N26" s="18"/>
    </row>
    <row r="27" spans="1:14">
      <c r="N27" s="18"/>
    </row>
    <row r="28" spans="1:14">
      <c r="N28" s="18"/>
    </row>
    <row r="29" spans="1:14">
      <c r="N29" s="18"/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drawing r:id="rId2"/>
  <webPublishItems count="1">
    <webPublishItem id="9493" divId="tablet_9493" sourceType="sheet" destinationFile="F:\volkan\masaustu\tablets\gelecek tablette\table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Neye ihtiyacım var</vt:lpstr>
      <vt:lpstr>tablolar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</dc:creator>
  <cp:lastModifiedBy>Volkan</cp:lastModifiedBy>
  <dcterms:created xsi:type="dcterms:W3CDTF">2011-08-20T13:33:34Z</dcterms:created>
  <dcterms:modified xsi:type="dcterms:W3CDTF">2011-08-20T19:29:01Z</dcterms:modified>
</cp:coreProperties>
</file>